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292B346E-E470-436A-9A88-73554C4B5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B65" i="1" l="1"/>
  <c r="B58" i="1"/>
  <c r="B45" i="1" l="1"/>
  <c r="B55" i="1" l="1"/>
  <c r="B54" i="1" s="1"/>
  <c r="B49" i="1"/>
  <c r="B48" i="1" s="1"/>
  <c r="B41" i="1"/>
  <c r="B36" i="1"/>
  <c r="B33" i="1"/>
  <c r="B16" i="1"/>
  <c r="B4" i="1"/>
  <c r="C2" i="1"/>
  <c r="B59" i="1" l="1"/>
  <c r="B61" i="1" s="1"/>
</calcChain>
</file>

<file path=xl/sharedStrings.xml><?xml version="1.0" encoding="utf-8"?>
<sst xmlns="http://schemas.openxmlformats.org/spreadsheetml/2006/main" count="65" uniqueCount="57">
  <si>
    <t>SISTEMA INTEGRAL DE ASEO PUBLICO DE LEON GUANAJUATO
Estado de Flujos de Efectivo
Del 01 DE ENERO al 31 DE DICIEMBRE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</si>
  <si>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</si>
  <si>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</si>
  <si>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</si>
  <si>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</si>
  <si>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</si>
  <si>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</si>
  <si>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</si>
  <si>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</si>
  <si>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</si>
  <si>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</si>
  <si>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</si>
  <si>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</si>
  <si>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</si>
  <si>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</si>
  <si>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</si>
  <si>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</si>
  <si>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</si>
  <si>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</si>
  <si>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</si>
  <si>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</si>
  <si>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</si>
  <si>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</si>
  <si>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</si>
  <si>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</si>
  <si>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</si>
  <si>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</si>
  <si>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</si>
  <si>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</si>
  <si>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</si>
  <si>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</si>
  <si>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</si>
  <si>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</si>
  <si>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</si>
  <si>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</si>
  <si>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</si>
  <si>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</si>
  <si>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</si>
  <si>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</si>
  <si>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</si>
  <si>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</si>
  <si>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</si>
  <si>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</si>
  <si>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</si>
  <si>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</si>
  <si>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</si>
  <si>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</si>
  <si>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</si>
  <si>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</si>
  <si>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</si>
  <si>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Secretaria Del Consejo Directivo del  Siap de León, Gto</t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</si>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</sst>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0" fontId="3" fillId="0" borderId="4" xfId="8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right"/>
      <protection locked="0"/>
    </xf>
    <xf numFmtId="4" fontId="3" fillId="0" borderId="0" xfId="8" applyNumberFormat="1" applyFont="1" applyProtection="1">
      <protection locked="0"/>
    </xf>
    <xf numFmtId="43" fontId="3" fillId="0" borderId="0" xfId="16" applyFont="1" applyBorder="1" applyAlignment="1" applyProtection="1">
      <alignment horizontal="right" vertical="top" wrapText="1"/>
      <protection locked="0"/>
    </xf>
    <xf numFmtId="0" fontId="2" fillId="0" borderId="0" xfId="8" applyFont="1" applyAlignment="1">
      <alignment horizontal="center" vertical="center" wrapText="1"/>
    </xf>
    <xf numFmtId="0" fontId="3" fillId="0" borderId="0" xfId="8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right" vertical="top" wrapText="1"/>
      <protection locked="0"/>
    </xf>
    <xf numFmtId="4" fontId="2" fillId="0" borderId="0" xfId="8" applyNumberFormat="1" applyFont="1" applyAlignment="1" applyProtection="1">
      <alignment horizontal="right" vertical="top" wrapText="1"/>
      <protection locked="0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0" xfId="8" applyNumberFormat="1" applyFont="1" applyAlignment="1" applyProtection="1">
      <alignment horizontal="right" vertical="top"/>
      <protection locked="0"/>
    </xf>
    <xf numFmtId="4" fontId="3" fillId="0" borderId="0" xfId="8" applyNumberFormat="1" applyFont="1" applyAlignment="1" applyProtection="1">
      <alignment horizontal="right" vertical="top" wrapText="1"/>
      <protection locked="0"/>
    </xf>
    <xf numFmtId="0" fontId="3" fillId="0" borderId="0" xfId="8" applyFont="1" applyAlignment="1">
      <alignment horizontal="center" vertical="top" wrapText="1"/>
    </xf>
    <xf numFmtId="43" fontId="3" fillId="0" borderId="0" xfId="16" applyFont="1" applyProtection="1">
      <protection locked="0"/>
    </xf>
    <xf numFmtId="43" fontId="3" fillId="0" borderId="0" xfId="8" applyNumberFormat="1" applyFont="1" applyProtection="1"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1" fillId="0" borderId="0" xfId="8" applyAlignment="1" applyProtection="1">
      <alignment horizontal="left" vertical="top" wrapText="1" indent="1"/>
      <protection locked="0"/>
    </xf>
    <xf numFmtId="0" fontId="3" fillId="0" borderId="0" xfId="8" applyFont="1" applyProtection="1">
      <protection locked="0"/>
    </xf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topLeftCell="A47" zoomScaleNormal="100" workbookViewId="0">
      <selection activeCell="A70" sqref="A70:B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" customWidth="1"/>
    <col min="5" max="5" width="13.5" style="1" customWidth="1"/>
    <col min="6" max="6" width="12" style="1"/>
    <col min="7" max="7" width="13.83203125" style="1" customWidth="1"/>
    <col min="8" max="9" width="12" style="1"/>
    <col min="10" max="10" width="25.83203125" style="1" customWidth="1"/>
    <col min="11" max="16384" width="12" style="1"/>
  </cols>
  <sheetData>
    <row r="1" spans="1:10" ht="45" customHeight="1" x14ac:dyDescent="0.2">
      <c r="A1" s="39" t="s">
        <v>0</v>
      </c>
      <c r="B1" s="40"/>
      <c r="C1" s="41"/>
    </row>
    <row r="2" spans="1:10" ht="15" customHeight="1" x14ac:dyDescent="0.2">
      <c r="A2" s="3" t="s">
        <v>1</v>
      </c>
      <c r="B2" s="2">
        <v>2025</v>
      </c>
      <c r="C2" s="2">
        <f>B2-1</f>
        <v>2024</v>
      </c>
      <c r="J2" s="24"/>
    </row>
    <row r="3" spans="1:10" ht="11.25" customHeight="1" x14ac:dyDescent="0.2">
      <c r="A3" s="4" t="s">
        <v>2</v>
      </c>
      <c r="B3" s="5"/>
      <c r="C3" s="5"/>
      <c r="J3" s="25"/>
    </row>
    <row r="4" spans="1:10" ht="11.25" customHeight="1" x14ac:dyDescent="0.2">
      <c r="A4" s="6" t="s">
        <v>3</v>
      </c>
      <c r="B4" s="7">
        <f>SUM(B5:B14)</f>
        <v>244660415.83759999</v>
      </c>
      <c r="C4" s="7">
        <v>225138771.56</v>
      </c>
      <c r="J4" s="26"/>
    </row>
    <row r="5" spans="1:10" ht="11.25" customHeight="1" x14ac:dyDescent="0.2">
      <c r="A5" s="8" t="s">
        <v>4</v>
      </c>
      <c r="B5" s="14">
        <v>0</v>
      </c>
      <c r="C5" s="15">
        <v>0</v>
      </c>
      <c r="G5" s="22"/>
      <c r="J5" s="27"/>
    </row>
    <row r="6" spans="1:10" ht="11.25" customHeight="1" x14ac:dyDescent="0.2">
      <c r="A6" s="8" t="s">
        <v>5</v>
      </c>
      <c r="B6" s="14">
        <v>0</v>
      </c>
      <c r="C6" s="15">
        <v>0</v>
      </c>
      <c r="J6" s="27"/>
    </row>
    <row r="7" spans="1:10" ht="11.25" customHeight="1" x14ac:dyDescent="0.2">
      <c r="A7" s="8" t="s">
        <v>6</v>
      </c>
      <c r="B7" s="14">
        <v>0</v>
      </c>
      <c r="C7" s="15">
        <v>0</v>
      </c>
      <c r="J7" s="27"/>
    </row>
    <row r="8" spans="1:10" ht="11.25" customHeight="1" x14ac:dyDescent="0.2">
      <c r="A8" s="8" t="s">
        <v>7</v>
      </c>
      <c r="B8" s="14">
        <v>0</v>
      </c>
      <c r="C8" s="15">
        <v>0</v>
      </c>
      <c r="J8" s="27"/>
    </row>
    <row r="9" spans="1:10" ht="11.25" customHeight="1" x14ac:dyDescent="0.2">
      <c r="A9" s="8" t="s">
        <v>8</v>
      </c>
      <c r="B9" s="14">
        <v>-0.13</v>
      </c>
      <c r="C9" s="15">
        <v>116</v>
      </c>
      <c r="J9" s="27"/>
    </row>
    <row r="10" spans="1:10" ht="11.25" customHeight="1" x14ac:dyDescent="0.2">
      <c r="A10" s="8" t="s">
        <v>9</v>
      </c>
      <c r="B10" s="14">
        <v>59123.899999999987</v>
      </c>
      <c r="C10" s="15">
        <v>80691.350000000006</v>
      </c>
      <c r="J10" s="27"/>
    </row>
    <row r="11" spans="1:10" ht="11.25" customHeight="1" x14ac:dyDescent="0.2">
      <c r="A11" s="8" t="s">
        <v>10</v>
      </c>
      <c r="B11" s="14">
        <v>42460271.157600001</v>
      </c>
      <c r="C11" s="15">
        <v>37680446.969999999</v>
      </c>
      <c r="J11" s="27"/>
    </row>
    <row r="12" spans="1:10" ht="22.5" customHeight="1" x14ac:dyDescent="0.2">
      <c r="A12" s="8" t="s">
        <v>11</v>
      </c>
      <c r="B12" s="14">
        <v>0</v>
      </c>
      <c r="C12" s="15">
        <v>0</v>
      </c>
      <c r="J12" s="27"/>
    </row>
    <row r="13" spans="1:10" ht="11.25" customHeight="1" x14ac:dyDescent="0.2">
      <c r="A13" s="8" t="s">
        <v>12</v>
      </c>
      <c r="B13" s="14">
        <v>197070128.46000001</v>
      </c>
      <c r="C13" s="15">
        <v>182321422.99000001</v>
      </c>
      <c r="J13" s="27"/>
    </row>
    <row r="14" spans="1:10" ht="11.25" customHeight="1" x14ac:dyDescent="0.2">
      <c r="A14" s="8" t="s">
        <v>13</v>
      </c>
      <c r="B14" s="14">
        <v>5070892.45</v>
      </c>
      <c r="C14" s="16">
        <v>5056094.25</v>
      </c>
      <c r="J14" s="27"/>
    </row>
    <row r="15" spans="1:10" ht="11.25" customHeight="1" x14ac:dyDescent="0.2">
      <c r="A15" s="9"/>
      <c r="B15" s="17"/>
      <c r="C15" s="17"/>
      <c r="J15" s="28"/>
    </row>
    <row r="16" spans="1:10" ht="11.25" customHeight="1" x14ac:dyDescent="0.2">
      <c r="A16" s="6" t="s">
        <v>14</v>
      </c>
      <c r="B16" s="18">
        <f>SUM(B17:B32)</f>
        <v>231278744.16000003</v>
      </c>
      <c r="C16" s="18">
        <v>199645881.78800002</v>
      </c>
      <c r="J16" s="29"/>
    </row>
    <row r="17" spans="1:10" ht="11.25" customHeight="1" x14ac:dyDescent="0.2">
      <c r="A17" s="8" t="s">
        <v>15</v>
      </c>
      <c r="B17" s="14">
        <v>426132.85</v>
      </c>
      <c r="C17" s="15">
        <v>424230.44</v>
      </c>
      <c r="J17" s="27"/>
    </row>
    <row r="18" spans="1:10" ht="11.25" customHeight="1" x14ac:dyDescent="0.2">
      <c r="A18" s="8" t="s">
        <v>16</v>
      </c>
      <c r="B18" s="14">
        <v>10469448.359999999</v>
      </c>
      <c r="C18" s="15">
        <v>11160086.039999999</v>
      </c>
      <c r="J18" s="27"/>
    </row>
    <row r="19" spans="1:10" ht="11.25" customHeight="1" x14ac:dyDescent="0.2">
      <c r="A19" s="8" t="s">
        <v>17</v>
      </c>
      <c r="B19" s="14">
        <v>208238447.53</v>
      </c>
      <c r="C19" s="15">
        <v>182802033.75799999</v>
      </c>
      <c r="J19" s="27"/>
    </row>
    <row r="20" spans="1:10" ht="11.25" customHeight="1" x14ac:dyDescent="0.2">
      <c r="A20" s="8" t="s">
        <v>18</v>
      </c>
      <c r="B20" s="14">
        <v>0</v>
      </c>
      <c r="C20" s="15">
        <v>0</v>
      </c>
      <c r="J20" s="27"/>
    </row>
    <row r="21" spans="1:10" ht="11.25" customHeight="1" x14ac:dyDescent="0.2">
      <c r="A21" s="8" t="s">
        <v>19</v>
      </c>
      <c r="B21" s="14">
        <v>0</v>
      </c>
      <c r="C21" s="15">
        <v>0</v>
      </c>
      <c r="J21" s="27"/>
    </row>
    <row r="22" spans="1:10" ht="11.25" customHeight="1" x14ac:dyDescent="0.2">
      <c r="A22" s="8" t="s">
        <v>20</v>
      </c>
      <c r="B22" s="14">
        <v>0</v>
      </c>
      <c r="C22" s="15">
        <v>0</v>
      </c>
      <c r="J22" s="27"/>
    </row>
    <row r="23" spans="1:10" ht="11.25" customHeight="1" x14ac:dyDescent="0.2">
      <c r="A23" s="8" t="s">
        <v>21</v>
      </c>
      <c r="B23" s="14">
        <v>1349996.4</v>
      </c>
      <c r="C23" s="15">
        <v>0</v>
      </c>
      <c r="J23" s="27"/>
    </row>
    <row r="24" spans="1:10" ht="11.25" customHeight="1" x14ac:dyDescent="0.2">
      <c r="A24" s="8" t="s">
        <v>22</v>
      </c>
      <c r="B24" s="14">
        <v>0</v>
      </c>
      <c r="C24" s="15">
        <v>0</v>
      </c>
      <c r="J24" s="27"/>
    </row>
    <row r="25" spans="1:10" ht="11.25" customHeight="1" x14ac:dyDescent="0.2">
      <c r="A25" s="8" t="s">
        <v>23</v>
      </c>
      <c r="B25" s="14">
        <v>0</v>
      </c>
      <c r="C25" s="15">
        <v>0</v>
      </c>
      <c r="J25" s="27"/>
    </row>
    <row r="26" spans="1:10" ht="11.25" customHeight="1" x14ac:dyDescent="0.2">
      <c r="A26" s="8" t="s">
        <v>24</v>
      </c>
      <c r="B26" s="14">
        <v>0</v>
      </c>
      <c r="C26" s="15">
        <v>0</v>
      </c>
      <c r="J26" s="27"/>
    </row>
    <row r="27" spans="1:10" ht="11.25" customHeight="1" x14ac:dyDescent="0.2">
      <c r="A27" s="8" t="s">
        <v>25</v>
      </c>
      <c r="B27" s="14">
        <v>0</v>
      </c>
      <c r="C27" s="15">
        <v>0</v>
      </c>
      <c r="J27" s="27"/>
    </row>
    <row r="28" spans="1:10" ht="11.25" customHeight="1" x14ac:dyDescent="0.2">
      <c r="A28" s="8" t="s">
        <v>26</v>
      </c>
      <c r="B28" s="14">
        <v>0</v>
      </c>
      <c r="C28" s="15">
        <v>0</v>
      </c>
      <c r="J28" s="27"/>
    </row>
    <row r="29" spans="1:10" ht="11.25" customHeight="1" x14ac:dyDescent="0.2">
      <c r="A29" s="8" t="s">
        <v>27</v>
      </c>
      <c r="B29" s="14">
        <v>0</v>
      </c>
      <c r="C29" s="15">
        <v>0</v>
      </c>
      <c r="J29" s="27"/>
    </row>
    <row r="30" spans="1:10" ht="11.25" customHeight="1" x14ac:dyDescent="0.2">
      <c r="A30" s="8" t="s">
        <v>28</v>
      </c>
      <c r="B30" s="14">
        <v>0</v>
      </c>
      <c r="C30" s="15">
        <v>0</v>
      </c>
      <c r="J30" s="27"/>
    </row>
    <row r="31" spans="1:10" ht="11.25" customHeight="1" x14ac:dyDescent="0.2">
      <c r="A31" s="8" t="s">
        <v>29</v>
      </c>
      <c r="B31" s="14">
        <v>0</v>
      </c>
      <c r="C31" s="15">
        <v>0</v>
      </c>
      <c r="J31" s="27"/>
    </row>
    <row r="32" spans="1:10" ht="11.25" customHeight="1" x14ac:dyDescent="0.2">
      <c r="A32" s="8" t="s">
        <v>30</v>
      </c>
      <c r="B32" s="15">
        <v>10794719.02</v>
      </c>
      <c r="C32" s="15">
        <v>5259531.5500000324</v>
      </c>
      <c r="J32" s="27"/>
    </row>
    <row r="33" spans="1:10" ht="11.25" customHeight="1" x14ac:dyDescent="0.2">
      <c r="A33" s="4" t="s">
        <v>31</v>
      </c>
      <c r="B33" s="19">
        <f>SUM(B6:B15)-SUM(B17:B32)</f>
        <v>13381671.677599967</v>
      </c>
      <c r="C33" s="18">
        <v>25492889.771999985</v>
      </c>
      <c r="E33" s="23"/>
      <c r="G33" s="30"/>
      <c r="J33" s="31"/>
    </row>
    <row r="34" spans="1:10" ht="11.25" customHeight="1" x14ac:dyDescent="0.2">
      <c r="A34" s="10"/>
      <c r="B34" s="17"/>
      <c r="C34" s="17"/>
      <c r="J34" s="28"/>
    </row>
    <row r="35" spans="1:10" ht="11.25" customHeight="1" x14ac:dyDescent="0.2">
      <c r="A35" s="4" t="s">
        <v>32</v>
      </c>
      <c r="B35" s="17"/>
      <c r="C35" s="17"/>
      <c r="J35" s="28"/>
    </row>
    <row r="36" spans="1:10" ht="11.25" customHeight="1" x14ac:dyDescent="0.2">
      <c r="A36" s="6" t="s">
        <v>3</v>
      </c>
      <c r="B36" s="19">
        <f>SUM(B37:B39)</f>
        <v>10765236.43</v>
      </c>
      <c r="C36" s="18">
        <v>1374487.3</v>
      </c>
      <c r="J36" s="31"/>
    </row>
    <row r="37" spans="1:10" ht="11.25" customHeight="1" x14ac:dyDescent="0.2">
      <c r="A37" s="8" t="s">
        <v>33</v>
      </c>
      <c r="B37" s="14">
        <v>0</v>
      </c>
      <c r="C37" s="15">
        <v>0</v>
      </c>
      <c r="J37" s="27"/>
    </row>
    <row r="38" spans="1:10" ht="11.25" customHeight="1" x14ac:dyDescent="0.2">
      <c r="A38" s="8" t="s">
        <v>34</v>
      </c>
      <c r="B38" s="14">
        <v>0</v>
      </c>
      <c r="C38" s="15">
        <v>1374487.3</v>
      </c>
      <c r="J38" s="27"/>
    </row>
    <row r="39" spans="1:10" ht="11.25" customHeight="1" x14ac:dyDescent="0.2">
      <c r="A39" s="8" t="s">
        <v>35</v>
      </c>
      <c r="B39" s="36">
        <v>10765236.43</v>
      </c>
      <c r="C39" s="15">
        <v>0</v>
      </c>
      <c r="J39" s="27"/>
    </row>
    <row r="40" spans="1:10" ht="11.25" customHeight="1" x14ac:dyDescent="0.2">
      <c r="A40" s="9"/>
      <c r="B40" s="17"/>
      <c r="C40" s="17"/>
      <c r="J40" s="28"/>
    </row>
    <row r="41" spans="1:10" ht="11.25" customHeight="1" x14ac:dyDescent="0.2">
      <c r="A41" s="6" t="s">
        <v>14</v>
      </c>
      <c r="B41" s="19">
        <f>SUM(B42:B44)</f>
        <v>11234922.399999991</v>
      </c>
      <c r="C41" s="18">
        <v>13700068.5</v>
      </c>
      <c r="J41" s="31"/>
    </row>
    <row r="42" spans="1:10" ht="11.25" customHeight="1" x14ac:dyDescent="0.2">
      <c r="A42" s="8" t="s">
        <v>33</v>
      </c>
      <c r="B42" s="14">
        <v>0</v>
      </c>
      <c r="C42" s="15">
        <v>0</v>
      </c>
      <c r="J42" s="27"/>
    </row>
    <row r="43" spans="1:10" ht="11.25" customHeight="1" x14ac:dyDescent="0.2">
      <c r="A43" s="8" t="s">
        <v>34</v>
      </c>
      <c r="B43" s="14">
        <v>10764406.399999991</v>
      </c>
      <c r="C43" s="15">
        <v>13287561.5</v>
      </c>
      <c r="J43" s="27"/>
    </row>
    <row r="44" spans="1:10" ht="11.25" customHeight="1" x14ac:dyDescent="0.2">
      <c r="A44" s="8" t="s">
        <v>36</v>
      </c>
      <c r="B44" s="14">
        <v>470516</v>
      </c>
      <c r="C44" s="15">
        <v>412507</v>
      </c>
      <c r="J44" s="27"/>
    </row>
    <row r="45" spans="1:10" ht="11.25" customHeight="1" x14ac:dyDescent="0.2">
      <c r="A45" s="4" t="s">
        <v>37</v>
      </c>
      <c r="B45" s="19">
        <f>SUM(B38:B40)-SUM(B42:B44)</f>
        <v>-469685.96999999136</v>
      </c>
      <c r="C45" s="18">
        <v>-12325581.199999999</v>
      </c>
      <c r="J45" s="31"/>
    </row>
    <row r="46" spans="1:10" ht="11.25" customHeight="1" x14ac:dyDescent="0.2">
      <c r="A46" s="10"/>
      <c r="B46" s="17"/>
      <c r="C46" s="17"/>
      <c r="J46" s="28"/>
    </row>
    <row r="47" spans="1:10" ht="11.25" customHeight="1" x14ac:dyDescent="0.2">
      <c r="A47" s="4" t="s">
        <v>38</v>
      </c>
      <c r="B47" s="17"/>
      <c r="C47" s="17"/>
      <c r="J47" s="28"/>
    </row>
    <row r="48" spans="1:10" ht="11.25" customHeight="1" x14ac:dyDescent="0.2">
      <c r="A48" s="6" t="s">
        <v>3</v>
      </c>
      <c r="B48" s="19">
        <f>B49+B52</f>
        <v>248045513.8328</v>
      </c>
      <c r="C48" s="19">
        <v>224437434.69800001</v>
      </c>
      <c r="J48" s="31"/>
    </row>
    <row r="49" spans="1:10" ht="11.25" customHeight="1" x14ac:dyDescent="0.2">
      <c r="A49" s="8" t="s">
        <v>39</v>
      </c>
      <c r="B49" s="14">
        <f>B50+B51</f>
        <v>248045513.8328</v>
      </c>
      <c r="C49" s="14">
        <v>224437434.69800001</v>
      </c>
      <c r="E49" s="22"/>
      <c r="J49" s="27"/>
    </row>
    <row r="50" spans="1:10" ht="11.25" customHeight="1" x14ac:dyDescent="0.2">
      <c r="A50" s="8" t="s">
        <v>40</v>
      </c>
      <c r="B50" s="14">
        <v>248045513.8328</v>
      </c>
      <c r="C50" s="15">
        <v>224437434.69800001</v>
      </c>
      <c r="J50" s="27"/>
    </row>
    <row r="51" spans="1:10" ht="11.25" customHeight="1" x14ac:dyDescent="0.2">
      <c r="A51" s="8" t="s">
        <v>41</v>
      </c>
      <c r="B51" s="14">
        <v>0</v>
      </c>
      <c r="C51" s="15">
        <v>0</v>
      </c>
      <c r="J51" s="27"/>
    </row>
    <row r="52" spans="1:10" ht="11.25" customHeight="1" x14ac:dyDescent="0.2">
      <c r="A52" s="8" t="s">
        <v>42</v>
      </c>
      <c r="B52" s="14">
        <v>0</v>
      </c>
      <c r="C52" s="15">
        <v>0</v>
      </c>
      <c r="J52" s="27"/>
    </row>
    <row r="53" spans="1:10" ht="11.25" customHeight="1" x14ac:dyDescent="0.2">
      <c r="A53" s="9"/>
      <c r="B53" s="17"/>
      <c r="C53" s="17"/>
      <c r="J53" s="28"/>
    </row>
    <row r="54" spans="1:10" ht="11.25" customHeight="1" x14ac:dyDescent="0.2">
      <c r="A54" s="6" t="s">
        <v>14</v>
      </c>
      <c r="B54" s="19">
        <f>B55+B58</f>
        <v>244082105.34040001</v>
      </c>
      <c r="C54" s="19">
        <v>227800271.62799999</v>
      </c>
      <c r="E54" s="22"/>
      <c r="G54" s="22"/>
      <c r="J54" s="31"/>
    </row>
    <row r="55" spans="1:10" ht="11.25" customHeight="1" x14ac:dyDescent="0.2">
      <c r="A55" s="8" t="s">
        <v>43</v>
      </c>
      <c r="B55" s="14">
        <f>SUM(B56:B57)</f>
        <v>241212457.9404</v>
      </c>
      <c r="C55" s="14">
        <v>227800271.62799999</v>
      </c>
      <c r="J55" s="27"/>
    </row>
    <row r="56" spans="1:10" ht="11.25" customHeight="1" x14ac:dyDescent="0.2">
      <c r="A56" s="8" t="s">
        <v>40</v>
      </c>
      <c r="B56" s="14">
        <v>241212457.9404</v>
      </c>
      <c r="C56" s="15">
        <v>227800271.62799999</v>
      </c>
      <c r="J56" s="27"/>
    </row>
    <row r="57" spans="1:10" ht="11.25" customHeight="1" x14ac:dyDescent="0.2">
      <c r="A57" s="8" t="s">
        <v>41</v>
      </c>
      <c r="B57" s="14">
        <v>0</v>
      </c>
      <c r="C57" s="15">
        <v>0</v>
      </c>
      <c r="G57" s="34"/>
      <c r="J57" s="27"/>
    </row>
    <row r="58" spans="1:10" ht="11.25" customHeight="1" x14ac:dyDescent="0.2">
      <c r="A58" s="8" t="s">
        <v>44</v>
      </c>
      <c r="B58" s="14">
        <f>1492159.47+1377487.93</f>
        <v>2869647.4</v>
      </c>
      <c r="C58" s="15">
        <v>0</v>
      </c>
      <c r="G58" s="34"/>
      <c r="J58" s="27"/>
    </row>
    <row r="59" spans="1:10" ht="11.25" customHeight="1" x14ac:dyDescent="0.2">
      <c r="A59" s="4" t="s">
        <v>45</v>
      </c>
      <c r="B59" s="18">
        <f>B48-B54</f>
        <v>3963408.4923999906</v>
      </c>
      <c r="C59" s="15">
        <v>-3362836.9299999774</v>
      </c>
      <c r="G59" s="35"/>
      <c r="J59" s="32"/>
    </row>
    <row r="60" spans="1:10" ht="11.25" customHeight="1" x14ac:dyDescent="0.2">
      <c r="A60" s="10"/>
      <c r="B60" s="20"/>
      <c r="C60" s="20"/>
      <c r="J60" s="21"/>
    </row>
    <row r="61" spans="1:10" ht="11.25" customHeight="1" x14ac:dyDescent="0.2">
      <c r="A61" s="4" t="s">
        <v>46</v>
      </c>
      <c r="B61" s="18">
        <f>B33+B45+B59</f>
        <v>16875394.199999966</v>
      </c>
      <c r="C61" s="18">
        <v>9804471.6420000084</v>
      </c>
      <c r="E61" s="22"/>
      <c r="J61" s="29"/>
    </row>
    <row r="62" spans="1:10" ht="11.25" customHeight="1" x14ac:dyDescent="0.2">
      <c r="A62" s="10"/>
      <c r="B62" s="17"/>
      <c r="C62" s="17"/>
      <c r="E62" s="22"/>
      <c r="J62" s="28"/>
    </row>
    <row r="63" spans="1:10" ht="11.25" customHeight="1" x14ac:dyDescent="0.2">
      <c r="A63" s="4" t="s">
        <v>47</v>
      </c>
      <c r="B63" s="19">
        <v>73428435.702800006</v>
      </c>
      <c r="C63" s="18">
        <v>63623964.060800008</v>
      </c>
      <c r="E63" s="22"/>
      <c r="J63" s="31"/>
    </row>
    <row r="64" spans="1:10" ht="11.25" customHeight="1" x14ac:dyDescent="0.2">
      <c r="A64" s="10"/>
      <c r="B64" s="17"/>
      <c r="C64" s="17"/>
      <c r="E64" s="22"/>
      <c r="J64" s="28"/>
    </row>
    <row r="65" spans="1:10" ht="11.25" customHeight="1" x14ac:dyDescent="0.2">
      <c r="A65" s="4" t="s">
        <v>48</v>
      </c>
      <c r="B65" s="19">
        <f>+B61+B63</f>
        <v>90303829.902799964</v>
      </c>
      <c r="C65" s="18">
        <f>C61+C63</f>
        <v>73428435.702800021</v>
      </c>
      <c r="E65" s="22"/>
      <c r="J65" s="31"/>
    </row>
    <row r="66" spans="1:10" ht="11.25" customHeight="1" x14ac:dyDescent="0.2">
      <c r="A66" s="11"/>
      <c r="B66" s="12"/>
      <c r="C66" s="13"/>
      <c r="E66" s="22"/>
      <c r="J66" s="33"/>
    </row>
    <row r="67" spans="1:10" x14ac:dyDescent="0.2">
      <c r="E67" s="22"/>
    </row>
    <row r="68" spans="1:10" ht="27.75" customHeight="1" x14ac:dyDescent="0.2">
      <c r="A68" s="42" t="s">
        <v>49</v>
      </c>
      <c r="B68" s="43"/>
      <c r="C68" s="43"/>
    </row>
    <row r="69" spans="1:10" x14ac:dyDescent="0.2">
      <c r="A69" s="21"/>
      <c r="B69" s="22"/>
      <c r="C69" s="22"/>
      <c r="J69" s="22"/>
    </row>
    <row r="70" spans="1:10" x14ac:dyDescent="0.2">
      <c r="A70" s="37" t="s">
        <v>53</v>
      </c>
      <c r="B70" s="38" t="s">
        <v>54</v>
      </c>
      <c r="C70" s="38"/>
      <c r="J70" s="22"/>
    </row>
    <row r="71" spans="1:10" x14ac:dyDescent="0.2">
      <c r="A71" s="37"/>
      <c r="B71" s="38"/>
      <c r="C71" s="38"/>
    </row>
    <row r="72" spans="1:10" x14ac:dyDescent="0.2">
      <c r="A72" s="37" t="s">
        <v>55</v>
      </c>
      <c r="B72" s="38" t="s">
        <v>56</v>
      </c>
      <c r="C72" s="38"/>
    </row>
    <row r="74" spans="1:10" x14ac:dyDescent="0.2">
      <c r="A74" s="1" t="s">
        <v>50</v>
      </c>
    </row>
    <row r="75" spans="1:10" x14ac:dyDescent="0.2">
      <c r="A75" s="1" t="s">
        <v>51</v>
      </c>
    </row>
    <row r="76" spans="1:10" x14ac:dyDescent="0.2">
      <c r="A76" s="1" t="s">
        <v>52</v>
      </c>
    </row>
  </sheetData>
  <mergeCells count="2">
    <mergeCell ref="A1:C1"/>
    <mergeCell ref="A68:C68"/>
  </mergeCells>
  <pageMargins left="0.70866141732283472" right="0.70866141732283472" top="0.55118110236220474" bottom="0.74803149606299213" header="0.31496062992125978" footer="0.31496062992125978"/>
  <pageSetup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2012-12-11T20:31:36Z</dcterms:created>
  <dcterms:modified xsi:type="dcterms:W3CDTF">2026-02-13T15:51:36Z</dcterms:modified>
</cp:coreProperties>
</file>